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3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<sst xmlns="http://schemas.openxmlformats.org/spreadsheetml/2006/main" count="18" uniqueCount="17">
  <si>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EN1</t>
  </si>
  <si>
    <t>EN2</t>
  </si>
  <si>
    <t>EN3</t>
  </si>
  <si>
    <t>Minutes</t>
  </si>
  <si>
    <t>Seconds</t>
  </si>
  <si>
    <t>Your CSS</t>
  </si>
  <si>
    <t>Distance</t>
  </si>
  <si>
    <t>Long Test</t>
  </si>
  <si>
    <t>Short Test</t>
  </si>
  <si>
    <t>yards or meters per sec</t>
  </si>
  <si>
    <t>Race Distance Projections</t>
  </si>
  <si>
    <t>Olympic</t>
  </si>
  <si>
    <t>Half-Iron</t>
  </si>
  <si>
    <t>Iron</t>
  </si>
  <si>
    <t>y</t>
  </si>
  <si>
    <t>Based on test distance type (yards or meters)</t>
  </si>
  <si>
    <t>Enter y or m: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</si>
</sst>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45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1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H24" sqref="H24"/>
    </sheetView>
  </sheetViews>
  <sheetFormatPr defaultColWidth="9.140625" defaultRowHeight="12.75"/>
  <sheetData>
    <row r="1" spans="2:4" s="5" customFormat="1" ht="12.75">
      <c r="B1" s="5" t="s">
        <v>6</v>
      </c>
      <c r="C1" s="5" t="s">
        <v>3</v>
      </c>
      <c r="D1" s="5" t="s">
        <v>4</v>
      </c>
    </row>
    <row r="2" spans="1:7" ht="12.75">
      <c r="A2" s="5" t="s">
        <v>7</v>
      </c>
      <c r="B2" s="1">
        <v>400</v>
      </c>
      <c r="C2" s="1">
        <v>8</v>
      </c>
      <c r="D2" s="1">
        <v>0</v>
      </c>
      <c r="G2" s="4"/>
    </row>
    <row r="3" spans="1:4" ht="12.75">
      <c r="A3" s="5" t="s">
        <v>8</v>
      </c>
      <c r="B3" s="1">
        <v>200</v>
      </c>
      <c r="C3" s="1">
        <v>4</v>
      </c>
      <c r="D3" s="1">
        <v>0</v>
      </c>
    </row>
    <row r="4" spans="2:4" ht="12.75">
      <c r="B4" t="s">
        <v>5</v>
      </c>
      <c r="C4" s="6">
        <f>(B2-B3)/((C2*60+D2)-(C3*60+D3))</f>
        <v>0.8333333333333334</v>
      </c>
      <c r="D4" t="s">
        <v>9</v>
      </c>
    </row>
    <row r="6" spans="1:4" s="5" customFormat="1" ht="12.75">
      <c r="A6" s="5" t="s">
        <v>6</v>
      </c>
      <c r="B6" s="5" t="s">
        <v>0</v>
      </c>
      <c r="C6" s="5" t="s">
        <v>1</v>
      </c>
      <c r="D6" s="5" t="s">
        <v>2</v>
      </c>
    </row>
    <row r="7" spans="1:7" ht="12.75">
      <c r="A7">
        <v>50</v>
      </c>
      <c r="B7" s="3">
        <f>C7+TIME(0,0,5*(A7/100))</f>
        <v>0.0007175925925925926</v>
      </c>
      <c r="C7" s="3">
        <f aca="true" t="shared" si="0" ref="C7:C15">TIME(0,0,A7/$C$4)</f>
        <v>0.0006944444444444445</v>
      </c>
      <c r="D7" s="3">
        <f>C7-TIME(0,0,(3*A7/100))</f>
        <v>0.0006828703703703704</v>
      </c>
      <c r="G7" s="3"/>
    </row>
    <row r="8" spans="1:7" ht="12.75">
      <c r="A8">
        <v>100</v>
      </c>
      <c r="B8" s="3">
        <f aca="true" t="shared" si="1" ref="B8:B15">C8+TIME(0,0,5*(A8/100))</f>
        <v>0.0014467592592592594</v>
      </c>
      <c r="C8" s="3">
        <f t="shared" si="0"/>
        <v>0.001388888888888889</v>
      </c>
      <c r="D8" s="3">
        <f aca="true" t="shared" si="2" ref="D8:D15">C8-TIME(0,0,(3*A8/100))</f>
        <v>0.0013541666666666667</v>
      </c>
      <c r="G8" s="3"/>
    </row>
    <row r="9" spans="1:7" ht="12.75">
      <c r="A9">
        <v>200</v>
      </c>
      <c r="B9" s="3">
        <f t="shared" si="1"/>
        <v>0.002893518518518519</v>
      </c>
      <c r="C9" s="3">
        <f t="shared" si="0"/>
        <v>0.002777777777777778</v>
      </c>
      <c r="D9" s="3">
        <f t="shared" si="2"/>
        <v>0.0027083333333333334</v>
      </c>
      <c r="G9" s="3"/>
    </row>
    <row r="10" spans="1:7" ht="12.75">
      <c r="A10">
        <v>300</v>
      </c>
      <c r="B10" s="3">
        <f t="shared" si="1"/>
        <v>0.004340277777777778</v>
      </c>
      <c r="C10" s="3">
        <f t="shared" si="0"/>
        <v>0.004166666666666667</v>
      </c>
      <c r="D10" s="3">
        <f t="shared" si="2"/>
        <v>0.0040625</v>
      </c>
      <c r="G10" s="3"/>
    </row>
    <row r="11" spans="1:7" ht="12.75">
      <c r="A11">
        <v>400</v>
      </c>
      <c r="B11" s="3">
        <f t="shared" si="1"/>
        <v>0.005787037037037038</v>
      </c>
      <c r="C11" s="3">
        <f t="shared" si="0"/>
        <v>0.005555555555555556</v>
      </c>
      <c r="D11" s="3">
        <f t="shared" si="2"/>
        <v>0.005416666666666667</v>
      </c>
      <c r="G11" s="3"/>
    </row>
    <row r="12" spans="1:7" ht="12.75">
      <c r="A12">
        <v>500</v>
      </c>
      <c r="B12" s="3">
        <f t="shared" si="1"/>
        <v>0.007233796296296296</v>
      </c>
      <c r="C12" s="3">
        <f t="shared" si="0"/>
        <v>0.006944444444444444</v>
      </c>
      <c r="D12" s="3">
        <f t="shared" si="2"/>
        <v>0.006770833333333333</v>
      </c>
      <c r="G12" s="3"/>
    </row>
    <row r="13" spans="1:7" ht="12.75">
      <c r="A13">
        <v>800</v>
      </c>
      <c r="B13" s="3">
        <f t="shared" si="1"/>
        <v>0.011574074074074075</v>
      </c>
      <c r="C13" s="3">
        <f t="shared" si="0"/>
        <v>0.011111111111111112</v>
      </c>
      <c r="D13" s="3">
        <f t="shared" si="2"/>
        <v>0.010833333333333334</v>
      </c>
      <c r="G13" s="3"/>
    </row>
    <row r="14" spans="1:7" ht="12.75">
      <c r="A14">
        <v>1000</v>
      </c>
      <c r="B14" s="3">
        <f t="shared" si="1"/>
        <v>0.014467592592592593</v>
      </c>
      <c r="C14" s="3">
        <f t="shared" si="0"/>
        <v>0.013888888888888888</v>
      </c>
      <c r="D14" s="3">
        <f t="shared" si="2"/>
        <v>0.013541666666666665</v>
      </c>
      <c r="G14" s="3"/>
    </row>
    <row r="15" spans="1:7" ht="12.75">
      <c r="A15">
        <v>1500</v>
      </c>
      <c r="B15" s="3">
        <f t="shared" si="1"/>
        <v>0.021701388888888888</v>
      </c>
      <c r="C15" s="3">
        <f t="shared" si="0"/>
        <v>0.020833333333333332</v>
      </c>
      <c r="D15" s="3">
        <f t="shared" si="2"/>
        <v>0.020312499999999997</v>
      </c>
      <c r="G15" s="3"/>
    </row>
    <row r="16" spans="2:7" ht="12.75">
      <c r="B16" s="3"/>
      <c r="C16" s="3"/>
      <c r="D16" s="3"/>
      <c r="G16" s="3"/>
    </row>
    <row r="17" s="5" customFormat="1" ht="12.75">
      <c r="A17" s="5" t="s">
        <v>10</v>
      </c>
    </row>
    <row r="18" spans="1:4" ht="12.75">
      <c r="A18" s="8" t="s">
        <v>15</v>
      </c>
      <c r="B18" s="8"/>
      <c r="C18" s="8"/>
      <c r="D18" s="8"/>
    </row>
    <row r="19" spans="1:4" ht="12.75">
      <c r="A19" s="8" t="s">
        <v>16</v>
      </c>
      <c r="B19" s="8"/>
      <c r="C19" s="1" t="s">
        <v>14</v>
      </c>
      <c r="D19" s="8"/>
    </row>
    <row r="20" spans="1:2" ht="12.75">
      <c r="A20" s="5" t="s">
        <v>11</v>
      </c>
      <c r="B20" s="3">
        <f>IF(C19="y",TIME(0,0,1640/$C$4),TIME(0,0,1500/$C$4))</f>
        <v>0.022777777777777775</v>
      </c>
    </row>
    <row r="21" spans="1:4" ht="12.75">
      <c r="A21" s="5" t="s">
        <v>12</v>
      </c>
      <c r="B21" s="3">
        <f>IF(D20="y",TIME(0,0,2112/$C$4),TIME(0,0,1931/$C$4))</f>
        <v>0.02681712962962963</v>
      </c>
      <c r="C21" s="2"/>
      <c r="D21" s="2"/>
    </row>
    <row r="22" spans="1:4" ht="12.75">
      <c r="A22" s="5" t="s">
        <v>13</v>
      </c>
      <c r="B22" s="7">
        <f>IF(D21="y",TIME(0,0,4224/$C$4),TIME(0,0,3862/$C$4))</f>
        <v>0.05363425925925926</v>
      </c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Steele</dc:creator>
  <cp:keywords/>
  <dc:description/>
  <cp:lastModifiedBy>Bill Steele</cp:lastModifiedBy>
  <dcterms:created xsi:type="dcterms:W3CDTF">2009-02-27T20:38:37Z</dcterms:created>
  <dcterms:modified xsi:type="dcterms:W3CDTF">2009-06-03T17:12:42Z</dcterms:modified>
  <cp:category/>
  <cp:version/>
  <cp:contentType/>
  <cp:contentStatus/>
</cp:coreProperties>
</file>